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MWCS Docs\Totalcare\"/>
    </mc:Choice>
  </mc:AlternateContent>
  <xr:revisionPtr revIDLastSave="0" documentId="8_{7D8CBF35-E101-4E4B-8BC6-19D252EB6880}" xr6:coauthVersionLast="46" xr6:coauthVersionMax="46" xr10:uidLastSave="{00000000-0000-0000-0000-000000000000}"/>
  <bookViews>
    <workbookView xWindow="-118" yWindow="-118" windowWidth="25370" windowHeight="13759" xr2:uid="{E37EE451-4C51-4667-A1CF-3BE25036183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L32" i="1"/>
  <c r="L31" i="1"/>
  <c r="L29" i="1"/>
  <c r="L28" i="1"/>
  <c r="L18" i="1"/>
  <c r="L16" i="1"/>
  <c r="H28" i="1"/>
  <c r="H30" i="1"/>
  <c r="H29" i="1"/>
  <c r="D31" i="1"/>
  <c r="D30" i="1"/>
  <c r="D29" i="1"/>
  <c r="D28" i="1"/>
  <c r="H23" i="1"/>
  <c r="H20" i="1"/>
  <c r="H24" i="1" s="1"/>
  <c r="D21" i="1"/>
  <c r="D22" i="1"/>
  <c r="D23" i="1"/>
  <c r="D20" i="1"/>
  <c r="D17" i="1"/>
  <c r="D16" i="1"/>
  <c r="H3" i="1"/>
  <c r="H12" i="1" s="1"/>
  <c r="L3" i="1"/>
  <c r="L12" i="1" s="1"/>
  <c r="D3" i="1"/>
  <c r="D12" i="1" s="1"/>
  <c r="H36" i="1" l="1"/>
  <c r="L24" i="1"/>
  <c r="L36" i="1"/>
  <c r="D36" i="1"/>
  <c r="D24" i="1"/>
  <c r="I37" i="1" l="1"/>
</calcChain>
</file>

<file path=xl/sharedStrings.xml><?xml version="1.0" encoding="utf-8"?>
<sst xmlns="http://schemas.openxmlformats.org/spreadsheetml/2006/main" count="77" uniqueCount="62">
  <si>
    <t>X $25.00 =</t>
  </si>
  <si>
    <t>PC's</t>
  </si>
  <si>
    <t>Monthly Total this Category</t>
  </si>
  <si>
    <t>Servers</t>
  </si>
  <si>
    <t>X $100.00 =</t>
  </si>
  <si>
    <t>X $50.00 =</t>
  </si>
  <si>
    <t>Networks</t>
  </si>
  <si>
    <t>X $10.00 =</t>
  </si>
  <si>
    <t>PC</t>
  </si>
  <si>
    <t>Server</t>
  </si>
  <si>
    <t>LOCAL BACKUP MONITORING</t>
  </si>
  <si>
    <t>CLOUD  STORAGE &amp; MONITORING</t>
  </si>
  <si>
    <t>(Cloud storage priced by data volume)</t>
  </si>
  <si>
    <t>50GB</t>
  </si>
  <si>
    <t>100GB</t>
  </si>
  <si>
    <t>500GB</t>
  </si>
  <si>
    <t>1TB</t>
  </si>
  <si>
    <t>FREE</t>
  </si>
  <si>
    <t>X $50.00</t>
  </si>
  <si>
    <t>X $3.00</t>
  </si>
  <si>
    <t>Web Hosting &amp; Management</t>
  </si>
  <si>
    <t>Website Maintenance and Security</t>
  </si>
  <si>
    <t>Domain Name Management</t>
  </si>
  <si>
    <t>Website Transfer In</t>
  </si>
  <si>
    <t>X $80.00</t>
  </si>
  <si>
    <t xml:space="preserve">Website Development Service Available </t>
  </si>
  <si>
    <t>X $25.00</t>
  </si>
  <si>
    <t>Basic $7</t>
  </si>
  <si>
    <t>Apps $10</t>
  </si>
  <si>
    <t>Standard $15</t>
  </si>
  <si>
    <t>Premium $20</t>
  </si>
  <si>
    <t>Microsoft Office 365 Small Business</t>
  </si>
  <si>
    <t>Broadvoice VoIP Internet Phone Svc.</t>
  </si>
  <si>
    <t>Auto-Attendnt $10</t>
  </si>
  <si>
    <r>
      <rPr>
        <b/>
        <sz val="10.5"/>
        <rFont val="Calibri"/>
        <family val="2"/>
        <scheme val="minor"/>
      </rPr>
      <t xml:space="preserve">YOUR </t>
    </r>
    <r>
      <rPr>
        <b/>
        <i/>
        <sz val="10.5"/>
        <color rgb="FF0070C0"/>
        <rFont val="Calibri"/>
        <family val="2"/>
        <scheme val="minor"/>
      </rPr>
      <t>TOTAL CARE</t>
    </r>
    <r>
      <rPr>
        <b/>
        <sz val="10.5"/>
        <color rgb="FF0070C0"/>
        <rFont val="Calibri"/>
        <family val="2"/>
        <scheme val="minor"/>
      </rPr>
      <t xml:space="preserve"> </t>
    </r>
    <r>
      <rPr>
        <b/>
        <sz val="10.5"/>
        <rFont val="Calibri"/>
        <family val="2"/>
        <scheme val="minor"/>
      </rPr>
      <t>MONTHLY COSTS</t>
    </r>
  </si>
  <si>
    <r>
      <t xml:space="preserve">Security Layer 1 - </t>
    </r>
    <r>
      <rPr>
        <sz val="10.5"/>
        <color theme="1"/>
        <rFont val="Calibri"/>
        <family val="2"/>
        <scheme val="minor"/>
      </rPr>
      <t xml:space="preserve">Trend Micro Worry Free Services AV for TC PCs &amp; Servers </t>
    </r>
  </si>
  <si>
    <r>
      <rPr>
        <b/>
        <sz val="10.5"/>
        <color theme="1"/>
        <rFont val="Calibri"/>
        <family val="2"/>
        <scheme val="minor"/>
      </rPr>
      <t>Security Layer 2</t>
    </r>
    <r>
      <rPr>
        <sz val="10.5"/>
        <color theme="1"/>
        <rFont val="Calibri"/>
        <family val="2"/>
        <scheme val="minor"/>
      </rPr>
      <t xml:space="preserve"> - Malwarebytes Antimalware Protection</t>
    </r>
  </si>
  <si>
    <r>
      <t xml:space="preserve">Security Layer 3 </t>
    </r>
    <r>
      <rPr>
        <sz val="10.5"/>
        <color theme="1"/>
        <rFont val="Calibri"/>
        <family val="2"/>
        <scheme val="minor"/>
      </rPr>
      <t>- Zyxel Advanced Security Firewall</t>
    </r>
    <r>
      <rPr>
        <b/>
        <sz val="10.5"/>
        <color theme="1"/>
        <rFont val="Calibri"/>
        <family val="2"/>
        <scheme val="minor"/>
      </rPr>
      <t xml:space="preserve"> </t>
    </r>
    <r>
      <rPr>
        <sz val="10.5"/>
        <color theme="1"/>
        <rFont val="Calibri"/>
        <family val="2"/>
        <scheme val="minor"/>
      </rPr>
      <t>Appl.</t>
    </r>
    <r>
      <rPr>
        <b/>
        <sz val="10.5"/>
        <color theme="1"/>
        <rFont val="Calibri"/>
        <family val="2"/>
        <scheme val="minor"/>
      </rPr>
      <t xml:space="preserve"> </t>
    </r>
    <r>
      <rPr>
        <sz val="10.5"/>
        <color theme="1"/>
        <rFont val="Calibri"/>
        <family val="2"/>
        <scheme val="minor"/>
      </rPr>
      <t>w/Updates</t>
    </r>
  </si>
  <si>
    <t>Includes free AV security software</t>
  </si>
  <si>
    <t xml:space="preserve">The intent of the program to ensure all PC's are fundamentally secure, operating optimally, fully patched with the latest common software updates, and failing hardware is detected where possible by routine managed services. </t>
  </si>
  <si>
    <t xml:space="preserve">The intent of the program to ensure all Server's are fundamentally secure, operating optimally, fully patched with the latest common software updates,  failing hardware is detected and System Events are manually reviewed by a technician. </t>
  </si>
  <si>
    <t xml:space="preserve">The intent of this program is to ensure all major network devices and cabling are maintained in good order including firmware updates and log file reviews.  Includes intrustion testing, rouge device scans and bandwidth utilization review. </t>
  </si>
  <si>
    <t>Choose the M365 product that suites each user.  Always the latest version accessible from everywhere.  Program features and more informatrion available.</t>
  </si>
  <si>
    <t>This is not your Grandma's phone serivce.  Voice Over IP (VOIP) service is less expensive, much higher quality and available everywhere.  Home &amp; Office service for the same low price.</t>
  </si>
  <si>
    <r>
      <rPr>
        <b/>
        <i/>
        <sz val="12"/>
        <color rgb="FF0070C0"/>
        <rFont val="Calibri"/>
        <family val="2"/>
        <scheme val="minor"/>
      </rPr>
      <t>TOTAL CARE</t>
    </r>
    <r>
      <rPr>
        <sz val="12"/>
        <color theme="1"/>
        <rFont val="Calibri"/>
        <family val="2"/>
        <scheme val="minor"/>
      </rPr>
      <t xml:space="preserve"> </t>
    </r>
    <r>
      <rPr>
        <b/>
        <sz val="12"/>
        <color rgb="FFFF0000"/>
        <rFont val="Calibri"/>
        <family val="2"/>
        <scheme val="minor"/>
      </rPr>
      <t>PC</t>
    </r>
  </si>
  <si>
    <r>
      <rPr>
        <b/>
        <i/>
        <sz val="12"/>
        <color rgb="FF0070C0"/>
        <rFont val="Calibri"/>
        <family val="2"/>
        <scheme val="minor"/>
      </rPr>
      <t>TOTAL CARE</t>
    </r>
    <r>
      <rPr>
        <sz val="12"/>
        <color theme="1"/>
        <rFont val="Calibri"/>
        <family val="2"/>
        <scheme val="minor"/>
      </rPr>
      <t xml:space="preserve"> </t>
    </r>
    <r>
      <rPr>
        <b/>
        <sz val="12"/>
        <color rgb="FFFF0000"/>
        <rFont val="Calibri"/>
        <family val="2"/>
        <scheme val="minor"/>
      </rPr>
      <t>SERVER</t>
    </r>
  </si>
  <si>
    <r>
      <rPr>
        <b/>
        <i/>
        <sz val="12"/>
        <color rgb="FF0070C0"/>
        <rFont val="Calibri"/>
        <family val="2"/>
        <scheme val="minor"/>
      </rPr>
      <t>TOTAL CARE</t>
    </r>
    <r>
      <rPr>
        <sz val="12"/>
        <color rgb="FFFF0000"/>
        <rFont val="Calibri"/>
        <family val="2"/>
        <scheme val="minor"/>
      </rPr>
      <t xml:space="preserve"> </t>
    </r>
    <r>
      <rPr>
        <b/>
        <sz val="12"/>
        <color rgb="FFFF0000"/>
        <rFont val="Calibri"/>
        <family val="2"/>
        <scheme val="minor"/>
      </rPr>
      <t>NETWORK</t>
    </r>
  </si>
  <si>
    <r>
      <rPr>
        <b/>
        <i/>
        <sz val="12"/>
        <color rgb="FF0070C0"/>
        <rFont val="Calibri"/>
        <family val="2"/>
        <scheme val="minor"/>
      </rPr>
      <t>TOTAL CARE</t>
    </r>
    <r>
      <rPr>
        <sz val="12"/>
        <color theme="1"/>
        <rFont val="Calibri"/>
        <family val="2"/>
        <scheme val="minor"/>
      </rPr>
      <t xml:space="preserve"> </t>
    </r>
    <r>
      <rPr>
        <b/>
        <sz val="12"/>
        <color rgb="FFFF0000"/>
        <rFont val="Calibri"/>
        <family val="2"/>
        <scheme val="minor"/>
      </rPr>
      <t>BACKUP</t>
    </r>
  </si>
  <si>
    <r>
      <rPr>
        <b/>
        <i/>
        <sz val="12"/>
        <color rgb="FF0070C0"/>
        <rFont val="Calibri"/>
        <family val="2"/>
        <scheme val="minor"/>
      </rPr>
      <t>TOTAL CARE</t>
    </r>
    <r>
      <rPr>
        <sz val="12"/>
        <color theme="1"/>
        <rFont val="Calibri"/>
        <family val="2"/>
        <scheme val="minor"/>
      </rPr>
      <t xml:space="preserve"> </t>
    </r>
    <r>
      <rPr>
        <b/>
        <sz val="12"/>
        <color rgb="FFFF0000"/>
        <rFont val="Calibri"/>
        <family val="2"/>
        <scheme val="minor"/>
      </rPr>
      <t>ADVANCED SECURITY</t>
    </r>
  </si>
  <si>
    <r>
      <rPr>
        <b/>
        <i/>
        <sz val="12"/>
        <color rgb="FF0070C0"/>
        <rFont val="Calibri"/>
        <family val="2"/>
        <scheme val="minor"/>
      </rPr>
      <t>TOTAL CARE</t>
    </r>
    <r>
      <rPr>
        <sz val="12"/>
        <color theme="1"/>
        <rFont val="Calibri"/>
        <family val="2"/>
        <scheme val="minor"/>
      </rPr>
      <t xml:space="preserve"> </t>
    </r>
    <r>
      <rPr>
        <b/>
        <sz val="12"/>
        <color rgb="FFFF0000"/>
        <rFont val="Calibri"/>
        <family val="2"/>
        <scheme val="minor"/>
      </rPr>
      <t>WEB SERVICES</t>
    </r>
  </si>
  <si>
    <r>
      <rPr>
        <b/>
        <i/>
        <sz val="12"/>
        <color rgb="FF0070C0"/>
        <rFont val="Calibri"/>
        <family val="2"/>
        <scheme val="minor"/>
      </rPr>
      <t>TOTAL CARE</t>
    </r>
    <r>
      <rPr>
        <b/>
        <sz val="12"/>
        <color theme="1"/>
        <rFont val="Calibri"/>
        <family val="2"/>
        <scheme val="minor"/>
      </rPr>
      <t xml:space="preserve"> </t>
    </r>
    <r>
      <rPr>
        <b/>
        <sz val="12"/>
        <color rgb="FFFF0000"/>
        <rFont val="Calibri"/>
        <family val="2"/>
        <scheme val="minor"/>
      </rPr>
      <t>OFFICE 365</t>
    </r>
  </si>
  <si>
    <r>
      <rPr>
        <b/>
        <i/>
        <sz val="12"/>
        <color rgb="FF0070C0"/>
        <rFont val="Calibri"/>
        <family val="2"/>
        <scheme val="minor"/>
      </rPr>
      <t>TOTAL CARE</t>
    </r>
    <r>
      <rPr>
        <sz val="12"/>
        <color theme="1"/>
        <rFont val="Calibri"/>
        <family val="2"/>
        <scheme val="minor"/>
      </rPr>
      <t xml:space="preserve"> </t>
    </r>
    <r>
      <rPr>
        <b/>
        <sz val="12"/>
        <color rgb="FFFF0000"/>
        <rFont val="Calibri"/>
        <family val="2"/>
        <scheme val="minor"/>
      </rPr>
      <t>VOICE</t>
    </r>
  </si>
  <si>
    <t>U.S. Calling $20</t>
  </si>
  <si>
    <t>GlobalCalling $25</t>
  </si>
  <si>
    <t>Inital Agreement term is 12 months.  Thereafter cancel anytime with written with 30 days notice.  Payment Terms are Net 10 days and late charges of $20.00 per month will be assessed for all past due invoices.  All customers receive as added benefits quarterly reporting, 5% off all other labor and materials, discounted trip charges and annual consultation upon request.  Other terms and conditions apply.</t>
  </si>
  <si>
    <t>Includes FREE Antivirus Software</t>
  </si>
  <si>
    <r>
      <rPr>
        <b/>
        <i/>
        <sz val="12"/>
        <color rgb="FF0070C0"/>
        <rFont val="Calibri"/>
        <family val="2"/>
        <scheme val="minor"/>
      </rPr>
      <t xml:space="preserve">TOTAL CARE </t>
    </r>
    <r>
      <rPr>
        <b/>
        <sz val="12"/>
        <color rgb="FFFF0000"/>
        <rFont val="Calibri"/>
        <family val="2"/>
        <scheme val="minor"/>
      </rPr>
      <t>REMOTE ACCESS</t>
    </r>
  </si>
  <si>
    <t>AnyDesk - Remote Desktop Control</t>
  </si>
  <si>
    <t>1-5 Users $15.00</t>
  </si>
  <si>
    <t>Nord VPN -  Remote Direct Connect</t>
  </si>
  <si>
    <t xml:space="preserve">Secure remote access to control other PC's or connect directly to a remote network with a private VPN connection. </t>
  </si>
  <si>
    <t>6-25 Users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</si>
</sst>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9" x14ac:knownFonts="1">
    <font>
      <sz val="11"/>
      <color theme="1"/>
      <name val="Calibri"/>
      <family val="2"/>
      <scheme val="minor"/>
    </font>
    <font>
      <sz val="10.5"/>
      <color theme="1"/>
      <name val="Calibri"/>
      <family val="2"/>
      <scheme val="minor"/>
    </font>
    <font>
      <b/>
      <sz val="10.5"/>
      <color theme="1"/>
      <name val="Calibri"/>
      <family val="2"/>
      <scheme val="minor"/>
    </font>
    <font>
      <b/>
      <sz val="10.5"/>
      <color theme="0"/>
      <name val="Calibri"/>
      <family val="2"/>
      <scheme val="minor"/>
    </font>
    <font>
      <sz val="12"/>
      <color theme="1"/>
      <name val="Calibri"/>
      <family val="2"/>
      <scheme val="minor"/>
    </font>
    <font>
      <b/>
      <i/>
      <sz val="12"/>
      <color rgb="FF0070C0"/>
      <name val="Calibri"/>
      <family val="2"/>
      <scheme val="minor"/>
    </font>
    <font>
      <b/>
      <sz val="12"/>
      <color theme="1"/>
      <name val="Calibri"/>
      <family val="2"/>
      <scheme val="minor"/>
    </font>
    <font>
      <b/>
      <sz val="10.5"/>
      <color rgb="FF0070C0"/>
      <name val="Calibri"/>
      <family val="2"/>
      <scheme val="minor"/>
    </font>
    <font>
      <b/>
      <sz val="11"/>
      <color theme="1"/>
      <name val="Calibri"/>
      <family val="2"/>
      <scheme val="minor"/>
    </font>
    <font>
      <b/>
      <sz val="10"/>
      <color theme="1"/>
      <name val="Calibri"/>
      <family val="2"/>
      <scheme val="minor"/>
    </font>
    <font>
      <b/>
      <i/>
      <sz val="10.5"/>
      <color rgb="FF0070C0"/>
      <name val="Calibri"/>
      <family val="2"/>
      <scheme val="minor"/>
    </font>
    <font>
      <b/>
      <sz val="10.5"/>
      <name val="Calibri"/>
      <family val="2"/>
      <scheme val="minor"/>
    </font>
    <font>
      <sz val="10"/>
      <color theme="1"/>
      <name val="Calibri"/>
      <family val="2"/>
      <scheme val="minor"/>
    </font>
    <font>
      <b/>
      <sz val="10.5"/>
      <color rgb="FFFF0000"/>
      <name val="Calibri"/>
      <family val="2"/>
      <scheme val="minor"/>
    </font>
    <font>
      <b/>
      <sz val="12"/>
      <color rgb="FFFF0000"/>
      <name val="Calibri"/>
      <family val="2"/>
      <scheme val="minor"/>
    </font>
    <font>
      <sz val="12"/>
      <color rgb="FFFF0000"/>
      <name val="Calibri"/>
      <family val="2"/>
      <scheme val="minor"/>
    </font>
    <font>
      <b/>
      <sz val="48"/>
      <color theme="4" tint="-0.249977111117893"/>
      <name val="Calibri"/>
      <family val="2"/>
      <scheme val="minor"/>
    </font>
    <font>
      <sz val="9.5"/>
      <color theme="1"/>
      <name val="Calibri"/>
      <family val="2"/>
      <scheme val="minor"/>
    </font>
    <font>
      <sz val="10.5"/>
      <color theme="4" tint="-0.249977111117893"/>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s>
  <borders count="21">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67">
    <xf numFmtId="0" fontId="0" fillId="0" borderId="0" xfId="0"/>
    <xf numFmtId="0" fontId="1" fillId="0" borderId="0" xfId="0" applyFont="1"/>
    <xf numFmtId="164" fontId="1" fillId="0" borderId="1" xfId="0" applyNumberFormat="1" applyFont="1" applyBorder="1" applyAlignment="1">
      <alignment horizontal="left" vertical="center"/>
    </xf>
    <xf numFmtId="164" fontId="2" fillId="0" borderId="1" xfId="0" applyNumberFormat="1" applyFont="1" applyBorder="1" applyAlignment="1">
      <alignment horizontal="left" vertical="center"/>
    </xf>
    <xf numFmtId="164" fontId="1" fillId="0" borderId="2" xfId="0" applyNumberFormat="1" applyFont="1" applyBorder="1" applyAlignment="1">
      <alignment horizontal="left" vertical="center"/>
    </xf>
    <xf numFmtId="0" fontId="1" fillId="0" borderId="2" xfId="0" applyFont="1" applyBorder="1" applyAlignment="1">
      <alignment horizontal="left" vertical="center"/>
    </xf>
    <xf numFmtId="164" fontId="1" fillId="0" borderId="2" xfId="0" applyNumberFormat="1" applyFont="1" applyBorder="1" applyAlignment="1">
      <alignment horizontal="left" vertical="center" wrapText="1"/>
    </xf>
    <xf numFmtId="0" fontId="1" fillId="0" borderId="1" xfId="0" applyFont="1" applyBorder="1" applyAlignment="1">
      <alignment horizontal="left" vertical="center"/>
    </xf>
    <xf numFmtId="0" fontId="13" fillId="0" borderId="2" xfId="0" applyFont="1" applyBorder="1" applyAlignment="1">
      <alignment horizontal="center" vertical="center"/>
    </xf>
    <xf numFmtId="0" fontId="8" fillId="0" borderId="2" xfId="0" applyFont="1" applyBorder="1" applyAlignment="1">
      <alignment horizontal="left" vertical="center"/>
    </xf>
    <xf numFmtId="0" fontId="13" fillId="0" borderId="4" xfId="0" applyFont="1" applyBorder="1" applyAlignment="1">
      <alignment horizontal="center" vertical="center"/>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164" fontId="3" fillId="3" borderId="2" xfId="0" applyNumberFormat="1" applyFont="1" applyFill="1" applyBorder="1" applyAlignment="1">
      <alignment horizontal="left" vertical="center"/>
    </xf>
    <xf numFmtId="164" fontId="3" fillId="3" borderId="1" xfId="0" applyNumberFormat="1" applyFont="1" applyFill="1" applyBorder="1" applyAlignment="1">
      <alignment horizontal="left" vertical="center"/>
    </xf>
    <xf numFmtId="0" fontId="1" fillId="0" borderId="0" xfId="0" applyFont="1" applyFill="1"/>
    <xf numFmtId="0" fontId="18" fillId="0" borderId="0" xfId="0" applyFont="1"/>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 fillId="0" borderId="4" xfId="0" applyFont="1" applyBorder="1" applyAlignment="1">
      <alignment horizontal="left" vertical="center"/>
    </xf>
    <xf numFmtId="0" fontId="2" fillId="0" borderId="2" xfId="0" applyFont="1" applyBorder="1" applyAlignment="1">
      <alignment horizontal="left" vertical="center"/>
    </xf>
    <xf numFmtId="164" fontId="7" fillId="0" borderId="8"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16" fillId="0" borderId="2"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xf>
    <xf numFmtId="0" fontId="2" fillId="0" borderId="4"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2" fillId="0" borderId="1" xfId="0" applyFont="1" applyBorder="1" applyAlignment="1">
      <alignment horizontal="left" vertical="center" wrapText="1"/>
    </xf>
    <xf numFmtId="0" fontId="12" fillId="0" borderId="2" xfId="0" applyFont="1" applyBorder="1" applyAlignment="1">
      <alignment horizontal="left" vertical="center" wrapText="1"/>
    </xf>
    <xf numFmtId="0" fontId="1" fillId="0" borderId="1" xfId="0" applyFont="1" applyBorder="1" applyAlignment="1">
      <alignment horizontal="left" vertical="center" wrapText="1"/>
    </xf>
    <xf numFmtId="8" fontId="1" fillId="0" borderId="2"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CACD7-0AB3-4A10-9287-7F4446634716}">
  <dimension ref="A1:Q41"/>
  <sheetViews>
    <sheetView tabSelected="1" zoomScaleNormal="100" workbookViewId="0">
      <selection activeCell="P21" sqref="P21"/>
    </sheetView>
  </sheetViews>
  <sheetFormatPr defaultColWidth="9" defaultRowHeight="13.75" x14ac:dyDescent="0.25"/>
  <cols>
    <col min="1" max="2" width="8" style="1" customWidth="1"/>
    <col min="3" max="3" width="8.77734375" style="1" customWidth="1"/>
    <col min="4" max="6" width="8" style="1" customWidth="1"/>
    <col min="7" max="7" width="9.77734375" style="1" customWidth="1"/>
    <col min="8" max="8" width="8" style="1" customWidth="1"/>
    <col min="9" max="9" width="8.88671875" style="1" customWidth="1"/>
    <col min="10" max="11" width="8" style="1" customWidth="1"/>
    <col min="12" max="12" width="8.109375" style="1" bestFit="1" customWidth="1"/>
    <col min="13" max="13" width="7.5546875" style="1" customWidth="1"/>
    <col min="14" max="16384" width="9" style="1"/>
  </cols>
  <sheetData>
    <row r="1" spans="1:12" ht="10.8" customHeight="1" x14ac:dyDescent="0.25">
      <c r="A1" s="32" t="s">
        <v>44</v>
      </c>
      <c r="B1" s="33"/>
      <c r="C1" s="33"/>
      <c r="D1" s="33"/>
      <c r="E1" s="33" t="s">
        <v>45</v>
      </c>
      <c r="F1" s="33"/>
      <c r="G1" s="33"/>
      <c r="H1" s="33"/>
      <c r="I1" s="33" t="s">
        <v>46</v>
      </c>
      <c r="J1" s="33"/>
      <c r="K1" s="33"/>
      <c r="L1" s="36"/>
    </row>
    <row r="2" spans="1:12" ht="10.8" customHeight="1" x14ac:dyDescent="0.25">
      <c r="A2" s="34"/>
      <c r="B2" s="35"/>
      <c r="C2" s="35"/>
      <c r="D2" s="35"/>
      <c r="E2" s="35"/>
      <c r="F2" s="35"/>
      <c r="G2" s="35"/>
      <c r="H2" s="35"/>
      <c r="I2" s="35"/>
      <c r="J2" s="35"/>
      <c r="K2" s="35"/>
      <c r="L2" s="37"/>
    </row>
    <row r="3" spans="1:12" ht="16.55" customHeight="1" x14ac:dyDescent="0.25">
      <c r="A3" s="14" t="s">
        <v>1</v>
      </c>
      <c r="B3" s="8">
        <v>0</v>
      </c>
      <c r="C3" s="5" t="s">
        <v>0</v>
      </c>
      <c r="D3" s="4">
        <f>B3*25</f>
        <v>0</v>
      </c>
      <c r="E3" s="15" t="s">
        <v>3</v>
      </c>
      <c r="F3" s="8">
        <v>0</v>
      </c>
      <c r="G3" s="5" t="s">
        <v>4</v>
      </c>
      <c r="H3" s="4">
        <f>F3*100</f>
        <v>0</v>
      </c>
      <c r="I3" s="15" t="s">
        <v>6</v>
      </c>
      <c r="J3" s="8">
        <v>0</v>
      </c>
      <c r="K3" s="5" t="s">
        <v>5</v>
      </c>
      <c r="L3" s="2">
        <f>J3*50</f>
        <v>0</v>
      </c>
    </row>
    <row r="4" spans="1:12" ht="16.55" customHeight="1" thickBot="1" x14ac:dyDescent="0.3">
      <c r="A4" s="38" t="s">
        <v>55</v>
      </c>
      <c r="B4" s="39"/>
      <c r="C4" s="39"/>
      <c r="D4" s="40"/>
      <c r="E4" s="41" t="s">
        <v>38</v>
      </c>
      <c r="F4" s="42"/>
      <c r="G4" s="42"/>
      <c r="H4" s="42"/>
      <c r="I4" s="41"/>
      <c r="J4" s="42"/>
      <c r="K4" s="42"/>
      <c r="L4" s="43"/>
    </row>
    <row r="5" spans="1:12" ht="16.55" customHeight="1" x14ac:dyDescent="0.25">
      <c r="A5" s="20" t="s">
        <v>39</v>
      </c>
      <c r="B5" s="21"/>
      <c r="C5" s="21"/>
      <c r="D5" s="22"/>
      <c r="E5" s="26" t="s">
        <v>40</v>
      </c>
      <c r="F5" s="27"/>
      <c r="G5" s="27"/>
      <c r="H5" s="28"/>
      <c r="I5" s="26" t="s">
        <v>41</v>
      </c>
      <c r="J5" s="27"/>
      <c r="K5" s="27"/>
      <c r="L5" s="28"/>
    </row>
    <row r="6" spans="1:12" ht="16.55" customHeight="1" x14ac:dyDescent="0.25">
      <c r="A6" s="23"/>
      <c r="B6" s="24"/>
      <c r="C6" s="24"/>
      <c r="D6" s="25"/>
      <c r="E6" s="29"/>
      <c r="F6" s="30"/>
      <c r="G6" s="30"/>
      <c r="H6" s="31"/>
      <c r="I6" s="29"/>
      <c r="J6" s="30"/>
      <c r="K6" s="30"/>
      <c r="L6" s="31"/>
    </row>
    <row r="7" spans="1:12" ht="16.55" customHeight="1" x14ac:dyDescent="0.25">
      <c r="A7" s="23"/>
      <c r="B7" s="24"/>
      <c r="C7" s="24"/>
      <c r="D7" s="25"/>
      <c r="E7" s="29"/>
      <c r="F7" s="30"/>
      <c r="G7" s="30"/>
      <c r="H7" s="31"/>
      <c r="I7" s="29"/>
      <c r="J7" s="30"/>
      <c r="K7" s="30"/>
      <c r="L7" s="31"/>
    </row>
    <row r="8" spans="1:12" ht="16.55" customHeight="1" x14ac:dyDescent="0.25">
      <c r="A8" s="23"/>
      <c r="B8" s="24"/>
      <c r="C8" s="24"/>
      <c r="D8" s="25"/>
      <c r="E8" s="29"/>
      <c r="F8" s="30"/>
      <c r="G8" s="30"/>
      <c r="H8" s="31"/>
      <c r="I8" s="29"/>
      <c r="J8" s="30"/>
      <c r="K8" s="30"/>
      <c r="L8" s="31"/>
    </row>
    <row r="9" spans="1:12" ht="16.55" customHeight="1" x14ac:dyDescent="0.25">
      <c r="A9" s="23"/>
      <c r="B9" s="24"/>
      <c r="C9" s="24"/>
      <c r="D9" s="25"/>
      <c r="E9" s="29"/>
      <c r="F9" s="30"/>
      <c r="G9" s="30"/>
      <c r="H9" s="31"/>
      <c r="I9" s="29"/>
      <c r="J9" s="30"/>
      <c r="K9" s="30"/>
      <c r="L9" s="31"/>
    </row>
    <row r="10" spans="1:12" ht="16.55" customHeight="1" x14ac:dyDescent="0.25">
      <c r="A10" s="23"/>
      <c r="B10" s="24"/>
      <c r="C10" s="24"/>
      <c r="D10" s="25"/>
      <c r="E10" s="29"/>
      <c r="F10" s="30"/>
      <c r="G10" s="30"/>
      <c r="H10" s="31"/>
      <c r="I10" s="29"/>
      <c r="J10" s="30"/>
      <c r="K10" s="30"/>
      <c r="L10" s="31"/>
    </row>
    <row r="11" spans="1:12" ht="16.55" customHeight="1" x14ac:dyDescent="0.25">
      <c r="A11" s="23"/>
      <c r="B11" s="24"/>
      <c r="C11" s="24"/>
      <c r="D11" s="25"/>
      <c r="E11" s="29"/>
      <c r="F11" s="30"/>
      <c r="G11" s="30"/>
      <c r="H11" s="31"/>
      <c r="I11" s="29"/>
      <c r="J11" s="30"/>
      <c r="K11" s="30"/>
      <c r="L11" s="31"/>
    </row>
    <row r="12" spans="1:12" ht="16.55" customHeight="1" x14ac:dyDescent="0.25">
      <c r="A12" s="44" t="s">
        <v>2</v>
      </c>
      <c r="B12" s="45"/>
      <c r="C12" s="45"/>
      <c r="D12" s="16">
        <f>SUM(D3)</f>
        <v>0</v>
      </c>
      <c r="E12" s="45" t="s">
        <v>2</v>
      </c>
      <c r="F12" s="45"/>
      <c r="G12" s="45"/>
      <c r="H12" s="16">
        <f>SUM(H3)</f>
        <v>0</v>
      </c>
      <c r="I12" s="45" t="s">
        <v>2</v>
      </c>
      <c r="J12" s="45"/>
      <c r="K12" s="45"/>
      <c r="L12" s="17">
        <f>SUM(L3)</f>
        <v>0</v>
      </c>
    </row>
    <row r="13" spans="1:12" ht="10.8" customHeight="1" x14ac:dyDescent="0.25">
      <c r="A13" s="34" t="s">
        <v>47</v>
      </c>
      <c r="B13" s="35"/>
      <c r="C13" s="35"/>
      <c r="D13" s="35"/>
      <c r="E13" s="35" t="s">
        <v>48</v>
      </c>
      <c r="F13" s="35"/>
      <c r="G13" s="35"/>
      <c r="H13" s="35"/>
      <c r="I13" s="35" t="s">
        <v>49</v>
      </c>
      <c r="J13" s="35"/>
      <c r="K13" s="35"/>
      <c r="L13" s="37"/>
    </row>
    <row r="14" spans="1:12" ht="10.8" customHeight="1" x14ac:dyDescent="0.25">
      <c r="A14" s="34"/>
      <c r="B14" s="35"/>
      <c r="C14" s="35"/>
      <c r="D14" s="35"/>
      <c r="E14" s="35"/>
      <c r="F14" s="35"/>
      <c r="G14" s="35"/>
      <c r="H14" s="35"/>
      <c r="I14" s="35"/>
      <c r="J14" s="35"/>
      <c r="K14" s="35"/>
      <c r="L14" s="37"/>
    </row>
    <row r="15" spans="1:12" ht="16.55" customHeight="1" x14ac:dyDescent="0.25">
      <c r="A15" s="14" t="s">
        <v>10</v>
      </c>
      <c r="B15" s="5"/>
      <c r="C15" s="5"/>
      <c r="D15" s="5"/>
      <c r="E15" s="58" t="s">
        <v>35</v>
      </c>
      <c r="F15" s="59"/>
      <c r="G15" s="59"/>
      <c r="H15" s="59"/>
      <c r="I15" s="58" t="s">
        <v>22</v>
      </c>
      <c r="J15" s="58"/>
      <c r="K15" s="58"/>
      <c r="L15" s="63"/>
    </row>
    <row r="16" spans="1:12" ht="16.55" customHeight="1" x14ac:dyDescent="0.25">
      <c r="A16" s="14" t="s">
        <v>8</v>
      </c>
      <c r="B16" s="8">
        <v>0</v>
      </c>
      <c r="C16" s="5" t="s">
        <v>7</v>
      </c>
      <c r="D16" s="4">
        <f>B16*10</f>
        <v>0</v>
      </c>
      <c r="E16" s="59"/>
      <c r="F16" s="59"/>
      <c r="G16" s="59"/>
      <c r="H16" s="59"/>
      <c r="I16" s="5"/>
      <c r="J16" s="8">
        <v>0</v>
      </c>
      <c r="K16" s="5" t="s">
        <v>19</v>
      </c>
      <c r="L16" s="2">
        <f>J16*3</f>
        <v>0</v>
      </c>
    </row>
    <row r="17" spans="1:17" ht="16.55" customHeight="1" x14ac:dyDescent="0.25">
      <c r="A17" s="14" t="s">
        <v>9</v>
      </c>
      <c r="B17" s="8">
        <v>0</v>
      </c>
      <c r="C17" s="5" t="s">
        <v>0</v>
      </c>
      <c r="D17" s="4">
        <f>B17*25</f>
        <v>0</v>
      </c>
      <c r="E17" s="12"/>
      <c r="F17" s="8">
        <v>0</v>
      </c>
      <c r="G17" s="11" t="s">
        <v>19</v>
      </c>
      <c r="H17" s="9" t="s">
        <v>17</v>
      </c>
      <c r="I17" s="58" t="s">
        <v>20</v>
      </c>
      <c r="J17" s="58"/>
      <c r="K17" s="58"/>
      <c r="L17" s="63"/>
    </row>
    <row r="18" spans="1:17" ht="16.55" customHeight="1" x14ac:dyDescent="0.25">
      <c r="A18" s="14" t="s">
        <v>11</v>
      </c>
      <c r="B18" s="11"/>
      <c r="C18" s="11"/>
      <c r="D18" s="11"/>
      <c r="E18" s="62" t="s">
        <v>36</v>
      </c>
      <c r="F18" s="62"/>
      <c r="G18" s="62"/>
      <c r="H18" s="62"/>
      <c r="I18" s="5"/>
      <c r="J18" s="8">
        <v>0</v>
      </c>
      <c r="K18" s="5" t="s">
        <v>26</v>
      </c>
      <c r="L18" s="2">
        <f>J18*25</f>
        <v>0</v>
      </c>
    </row>
    <row r="19" spans="1:17" ht="16.55" customHeight="1" x14ac:dyDescent="0.25">
      <c r="A19" s="50" t="s">
        <v>12</v>
      </c>
      <c r="B19" s="51"/>
      <c r="C19" s="51"/>
      <c r="D19" s="51"/>
      <c r="E19" s="62"/>
      <c r="F19" s="62"/>
      <c r="G19" s="62"/>
      <c r="H19" s="62"/>
      <c r="I19" s="58" t="s">
        <v>21</v>
      </c>
      <c r="J19" s="58"/>
      <c r="K19" s="58"/>
      <c r="L19" s="63"/>
    </row>
    <row r="20" spans="1:17" ht="16.55" customHeight="1" x14ac:dyDescent="0.25">
      <c r="A20" s="10">
        <v>0</v>
      </c>
      <c r="B20" s="12" t="s">
        <v>13</v>
      </c>
      <c r="C20" s="4">
        <v>15</v>
      </c>
      <c r="D20" s="4">
        <f>A20*C20</f>
        <v>0</v>
      </c>
      <c r="E20" s="11"/>
      <c r="F20" s="8">
        <v>0</v>
      </c>
      <c r="G20" s="5" t="s">
        <v>19</v>
      </c>
      <c r="H20" s="4">
        <f>F20*3</f>
        <v>0</v>
      </c>
      <c r="I20" s="5"/>
      <c r="J20" s="8">
        <v>0</v>
      </c>
      <c r="K20" s="66" t="s">
        <v>26</v>
      </c>
      <c r="L20" s="2">
        <f>J20*20</f>
        <v>0</v>
      </c>
      <c r="Q20" s="19"/>
    </row>
    <row r="21" spans="1:17" ht="16.55" customHeight="1" x14ac:dyDescent="0.25">
      <c r="A21" s="10">
        <v>0</v>
      </c>
      <c r="B21" s="15" t="s">
        <v>14</v>
      </c>
      <c r="C21" s="6">
        <v>25</v>
      </c>
      <c r="D21" s="4">
        <f t="shared" ref="D21:D23" si="0">A21*C21</f>
        <v>0</v>
      </c>
      <c r="E21" s="58" t="s">
        <v>37</v>
      </c>
      <c r="F21" s="59"/>
      <c r="G21" s="59"/>
      <c r="H21" s="59"/>
      <c r="I21" s="58" t="s">
        <v>23</v>
      </c>
      <c r="J21" s="58"/>
      <c r="K21" s="58"/>
      <c r="L21" s="63"/>
    </row>
    <row r="22" spans="1:17" ht="16.55" customHeight="1" x14ac:dyDescent="0.25">
      <c r="A22" s="10">
        <v>0</v>
      </c>
      <c r="B22" s="12" t="s">
        <v>15</v>
      </c>
      <c r="C22" s="6">
        <v>40</v>
      </c>
      <c r="D22" s="4">
        <f t="shared" si="0"/>
        <v>0</v>
      </c>
      <c r="E22" s="59"/>
      <c r="F22" s="59"/>
      <c r="G22" s="59"/>
      <c r="H22" s="59"/>
      <c r="I22" s="5"/>
      <c r="J22" s="8">
        <v>0</v>
      </c>
      <c r="K22" s="5" t="s">
        <v>24</v>
      </c>
      <c r="L22" s="3" t="s">
        <v>17</v>
      </c>
    </row>
    <row r="23" spans="1:17" ht="16.55" customHeight="1" x14ac:dyDescent="0.25">
      <c r="A23" s="10">
        <v>0</v>
      </c>
      <c r="B23" s="12" t="s">
        <v>16</v>
      </c>
      <c r="C23" s="6">
        <v>60</v>
      </c>
      <c r="D23" s="4">
        <f t="shared" si="0"/>
        <v>0</v>
      </c>
      <c r="E23" s="13"/>
      <c r="F23" s="8">
        <v>0</v>
      </c>
      <c r="G23" s="5" t="s">
        <v>18</v>
      </c>
      <c r="H23" s="4">
        <f>F23*50</f>
        <v>0</v>
      </c>
      <c r="I23" s="5" t="s">
        <v>25</v>
      </c>
      <c r="J23" s="5"/>
      <c r="K23" s="5"/>
      <c r="L23" s="7"/>
    </row>
    <row r="24" spans="1:17" ht="16.55" customHeight="1" x14ac:dyDescent="0.25">
      <c r="A24" s="44" t="s">
        <v>2</v>
      </c>
      <c r="B24" s="45"/>
      <c r="C24" s="45"/>
      <c r="D24" s="16">
        <f>SUM(D16,D17,D20,D21,D22,D23)</f>
        <v>0</v>
      </c>
      <c r="E24" s="45" t="s">
        <v>2</v>
      </c>
      <c r="F24" s="45"/>
      <c r="G24" s="45"/>
      <c r="H24" s="16">
        <f>SUM(H20,H23)</f>
        <v>0</v>
      </c>
      <c r="I24" s="45" t="s">
        <v>2</v>
      </c>
      <c r="J24" s="45"/>
      <c r="K24" s="45"/>
      <c r="L24" s="17">
        <f>SUM(L16,L18,L20)</f>
        <v>0</v>
      </c>
    </row>
    <row r="25" spans="1:17" ht="10.8" customHeight="1" x14ac:dyDescent="0.25">
      <c r="A25" s="56" t="s">
        <v>50</v>
      </c>
      <c r="B25" s="35"/>
      <c r="C25" s="35"/>
      <c r="D25" s="35"/>
      <c r="E25" s="35" t="s">
        <v>51</v>
      </c>
      <c r="F25" s="35"/>
      <c r="G25" s="35"/>
      <c r="H25" s="35"/>
      <c r="I25" s="57" t="s">
        <v>56</v>
      </c>
      <c r="J25" s="35"/>
      <c r="K25" s="35"/>
      <c r="L25" s="37"/>
    </row>
    <row r="26" spans="1:17" ht="10.8" customHeight="1" x14ac:dyDescent="0.25">
      <c r="A26" s="34"/>
      <c r="B26" s="35"/>
      <c r="C26" s="35"/>
      <c r="D26" s="35"/>
      <c r="E26" s="35"/>
      <c r="F26" s="35"/>
      <c r="G26" s="35"/>
      <c r="H26" s="35"/>
      <c r="I26" s="35"/>
      <c r="J26" s="35"/>
      <c r="K26" s="35"/>
      <c r="L26" s="37"/>
      <c r="Q26" s="18"/>
    </row>
    <row r="27" spans="1:17" ht="16.55" customHeight="1" x14ac:dyDescent="0.25">
      <c r="A27" s="60" t="s">
        <v>31</v>
      </c>
      <c r="B27" s="58"/>
      <c r="C27" s="58"/>
      <c r="D27" s="58"/>
      <c r="E27" s="58" t="s">
        <v>32</v>
      </c>
      <c r="F27" s="58"/>
      <c r="G27" s="58"/>
      <c r="H27" s="58"/>
      <c r="I27" s="58" t="s">
        <v>57</v>
      </c>
      <c r="J27" s="58"/>
      <c r="K27" s="58"/>
      <c r="L27" s="63"/>
    </row>
    <row r="28" spans="1:17" ht="16.55" customHeight="1" x14ac:dyDescent="0.25">
      <c r="A28" s="10">
        <v>0</v>
      </c>
      <c r="B28" s="15" t="s">
        <v>27</v>
      </c>
      <c r="C28" s="5"/>
      <c r="D28" s="4">
        <f>A28*7</f>
        <v>0</v>
      </c>
      <c r="E28" s="8">
        <v>0</v>
      </c>
      <c r="F28" s="15" t="s">
        <v>52</v>
      </c>
      <c r="G28" s="5"/>
      <c r="H28" s="4">
        <f>E28*20</f>
        <v>0</v>
      </c>
      <c r="I28" s="8">
        <v>0</v>
      </c>
      <c r="J28" s="62" t="s">
        <v>58</v>
      </c>
      <c r="K28" s="62"/>
      <c r="L28" s="2">
        <f>I28*15</f>
        <v>0</v>
      </c>
    </row>
    <row r="29" spans="1:17" ht="16.55" customHeight="1" x14ac:dyDescent="0.25">
      <c r="A29" s="10">
        <v>0</v>
      </c>
      <c r="B29" s="15" t="s">
        <v>28</v>
      </c>
      <c r="C29" s="5"/>
      <c r="D29" s="4">
        <f>A29*10</f>
        <v>0</v>
      </c>
      <c r="E29" s="8">
        <v>0</v>
      </c>
      <c r="F29" s="15" t="s">
        <v>53</v>
      </c>
      <c r="G29" s="5"/>
      <c r="H29" s="4">
        <f>E29*25</f>
        <v>0</v>
      </c>
      <c r="I29" s="8">
        <v>0</v>
      </c>
      <c r="J29" s="62" t="s">
        <v>61</v>
      </c>
      <c r="K29" s="62"/>
      <c r="L29" s="2">
        <f>I29*10</f>
        <v>0</v>
      </c>
    </row>
    <row r="30" spans="1:17" ht="16.55" customHeight="1" x14ac:dyDescent="0.25">
      <c r="A30" s="10">
        <v>0</v>
      </c>
      <c r="B30" s="15" t="s">
        <v>29</v>
      </c>
      <c r="C30" s="5"/>
      <c r="D30" s="4">
        <f>A30*15</f>
        <v>0</v>
      </c>
      <c r="E30" s="8">
        <v>0</v>
      </c>
      <c r="F30" s="15" t="s">
        <v>33</v>
      </c>
      <c r="G30" s="5"/>
      <c r="H30" s="4">
        <f>E30*10</f>
        <v>0</v>
      </c>
      <c r="I30" s="58" t="s">
        <v>59</v>
      </c>
      <c r="J30" s="58"/>
      <c r="K30" s="58"/>
      <c r="L30" s="63"/>
    </row>
    <row r="31" spans="1:17" ht="16.55" customHeight="1" x14ac:dyDescent="0.25">
      <c r="A31" s="10">
        <v>0</v>
      </c>
      <c r="B31" s="15" t="s">
        <v>30</v>
      </c>
      <c r="C31" s="5"/>
      <c r="D31" s="4">
        <f>A31*20</f>
        <v>0</v>
      </c>
      <c r="E31" s="64" t="s">
        <v>43</v>
      </c>
      <c r="F31" s="62"/>
      <c r="G31" s="62"/>
      <c r="H31" s="62"/>
      <c r="I31" s="8">
        <v>0</v>
      </c>
      <c r="J31" s="62" t="s">
        <v>58</v>
      </c>
      <c r="K31" s="62"/>
      <c r="L31" s="2">
        <f>I31*15</f>
        <v>0</v>
      </c>
    </row>
    <row r="32" spans="1:17" ht="16.55" customHeight="1" x14ac:dyDescent="0.25">
      <c r="A32" s="61" t="s">
        <v>42</v>
      </c>
      <c r="B32" s="62"/>
      <c r="C32" s="62"/>
      <c r="D32" s="62"/>
      <c r="E32" s="62"/>
      <c r="F32" s="62"/>
      <c r="G32" s="62"/>
      <c r="H32" s="62"/>
      <c r="I32" s="8">
        <v>0</v>
      </c>
      <c r="J32" s="62" t="s">
        <v>61</v>
      </c>
      <c r="K32" s="62"/>
      <c r="L32" s="2">
        <f>I32*10</f>
        <v>0</v>
      </c>
    </row>
    <row r="33" spans="1:12" ht="16.55" customHeight="1" x14ac:dyDescent="0.25">
      <c r="A33" s="61"/>
      <c r="B33" s="62"/>
      <c r="C33" s="62"/>
      <c r="D33" s="62"/>
      <c r="E33" s="62"/>
      <c r="F33" s="62"/>
      <c r="G33" s="62"/>
      <c r="H33" s="62"/>
      <c r="I33" s="64" t="s">
        <v>60</v>
      </c>
      <c r="J33" s="62"/>
      <c r="K33" s="62"/>
      <c r="L33" s="65"/>
    </row>
    <row r="34" spans="1:12" ht="16.55" customHeight="1" x14ac:dyDescent="0.25">
      <c r="A34" s="61"/>
      <c r="B34" s="62"/>
      <c r="C34" s="62"/>
      <c r="D34" s="62"/>
      <c r="E34" s="62"/>
      <c r="F34" s="62"/>
      <c r="G34" s="62"/>
      <c r="H34" s="62"/>
      <c r="I34" s="62"/>
      <c r="J34" s="62"/>
      <c r="K34" s="62"/>
      <c r="L34" s="65"/>
    </row>
    <row r="35" spans="1:12" ht="16.55" customHeight="1" x14ac:dyDescent="0.25">
      <c r="A35" s="61"/>
      <c r="B35" s="62"/>
      <c r="C35" s="62"/>
      <c r="D35" s="62"/>
      <c r="E35" s="62"/>
      <c r="F35" s="62"/>
      <c r="G35" s="62"/>
      <c r="H35" s="62"/>
      <c r="I35" s="62"/>
      <c r="J35" s="62"/>
      <c r="K35" s="62"/>
      <c r="L35" s="65"/>
    </row>
    <row r="36" spans="1:12" ht="16.55" customHeight="1" x14ac:dyDescent="0.25">
      <c r="A36" s="14" t="s">
        <v>2</v>
      </c>
      <c r="B36" s="15"/>
      <c r="C36" s="15"/>
      <c r="D36" s="16">
        <f>SUM(D28,D29,D30,D31)</f>
        <v>0</v>
      </c>
      <c r="E36" s="45" t="s">
        <v>2</v>
      </c>
      <c r="F36" s="45"/>
      <c r="G36" s="45"/>
      <c r="H36" s="16">
        <f>SUM(H28,H29,H30)</f>
        <v>0</v>
      </c>
      <c r="I36" s="45" t="s">
        <v>2</v>
      </c>
      <c r="J36" s="45"/>
      <c r="K36" s="45"/>
      <c r="L36" s="17">
        <f>SUM(L28,L29,L31,L32)</f>
        <v>0</v>
      </c>
    </row>
    <row r="37" spans="1:12" ht="16.55" customHeight="1" x14ac:dyDescent="0.25">
      <c r="A37" s="52" t="s">
        <v>54</v>
      </c>
      <c r="B37" s="53"/>
      <c r="C37" s="53"/>
      <c r="D37" s="53"/>
      <c r="E37" s="53"/>
      <c r="F37" s="53"/>
      <c r="G37" s="53"/>
      <c r="H37" s="53"/>
      <c r="I37" s="48">
        <f>SUM(D12,H12,L12,D24,H24,L24,D36,H36,L36)</f>
        <v>0</v>
      </c>
      <c r="J37" s="48"/>
      <c r="K37" s="48"/>
      <c r="L37" s="49"/>
    </row>
    <row r="38" spans="1:12" ht="14.25" customHeight="1" x14ac:dyDescent="0.25">
      <c r="A38" s="52"/>
      <c r="B38" s="53"/>
      <c r="C38" s="53"/>
      <c r="D38" s="53"/>
      <c r="E38" s="53"/>
      <c r="F38" s="53"/>
      <c r="G38" s="53"/>
      <c r="H38" s="53"/>
      <c r="I38" s="48"/>
      <c r="J38" s="48"/>
      <c r="K38" s="48"/>
      <c r="L38" s="49"/>
    </row>
    <row r="39" spans="1:12" ht="14.25" customHeight="1" x14ac:dyDescent="0.25">
      <c r="A39" s="52"/>
      <c r="B39" s="53"/>
      <c r="C39" s="53"/>
      <c r="D39" s="53"/>
      <c r="E39" s="53"/>
      <c r="F39" s="53"/>
      <c r="G39" s="53"/>
      <c r="H39" s="53"/>
      <c r="I39" s="48"/>
      <c r="J39" s="48"/>
      <c r="K39" s="48"/>
      <c r="L39" s="49"/>
    </row>
    <row r="40" spans="1:12" ht="14.25" customHeight="1" x14ac:dyDescent="0.25">
      <c r="A40" s="52"/>
      <c r="B40" s="53"/>
      <c r="C40" s="53"/>
      <c r="D40" s="53"/>
      <c r="E40" s="53"/>
      <c r="F40" s="53"/>
      <c r="G40" s="53"/>
      <c r="H40" s="53"/>
      <c r="I40" s="48"/>
      <c r="J40" s="48"/>
      <c r="K40" s="48"/>
      <c r="L40" s="49"/>
    </row>
    <row r="41" spans="1:12" ht="16.850000000000001" customHeight="1" thickBot="1" x14ac:dyDescent="0.3">
      <c r="A41" s="54"/>
      <c r="B41" s="55"/>
      <c r="C41" s="55"/>
      <c r="D41" s="55"/>
      <c r="E41" s="55"/>
      <c r="F41" s="55"/>
      <c r="G41" s="55"/>
      <c r="H41" s="55"/>
      <c r="I41" s="46" t="s">
        <v>34</v>
      </c>
      <c r="J41" s="46"/>
      <c r="K41" s="46"/>
      <c r="L41" s="47"/>
    </row>
  </sheetData>
  <mergeCells count="45">
    <mergeCell ref="E31:H35"/>
    <mergeCell ref="E18:H19"/>
    <mergeCell ref="I30:L30"/>
    <mergeCell ref="I27:L27"/>
    <mergeCell ref="J29:K29"/>
    <mergeCell ref="J28:K28"/>
    <mergeCell ref="I33:L35"/>
    <mergeCell ref="J31:K31"/>
    <mergeCell ref="J32:K32"/>
    <mergeCell ref="E15:H16"/>
    <mergeCell ref="I15:L15"/>
    <mergeCell ref="I17:L17"/>
    <mergeCell ref="I19:L19"/>
    <mergeCell ref="I21:L21"/>
    <mergeCell ref="I41:L41"/>
    <mergeCell ref="I37:L40"/>
    <mergeCell ref="A24:C24"/>
    <mergeCell ref="A19:D19"/>
    <mergeCell ref="E24:G24"/>
    <mergeCell ref="I24:K24"/>
    <mergeCell ref="E36:G36"/>
    <mergeCell ref="I36:K36"/>
    <mergeCell ref="A37:H41"/>
    <mergeCell ref="A25:D26"/>
    <mergeCell ref="E25:H26"/>
    <mergeCell ref="I25:L26"/>
    <mergeCell ref="E21:H22"/>
    <mergeCell ref="A27:D27"/>
    <mergeCell ref="A32:D35"/>
    <mergeCell ref="E27:H27"/>
    <mergeCell ref="A13:D14"/>
    <mergeCell ref="E13:H14"/>
    <mergeCell ref="I13:L14"/>
    <mergeCell ref="A12:C12"/>
    <mergeCell ref="E12:G12"/>
    <mergeCell ref="I12:K12"/>
    <mergeCell ref="A5:D11"/>
    <mergeCell ref="E5:H11"/>
    <mergeCell ref="I5:L11"/>
    <mergeCell ref="A1:D2"/>
    <mergeCell ref="E1:H2"/>
    <mergeCell ref="I1:L2"/>
    <mergeCell ref="A4:D4"/>
    <mergeCell ref="E4:H4"/>
    <mergeCell ref="I4:L4"/>
  </mergeCells>
  <printOptions horizontalCentered="1"/>
  <pageMargins left="0.25" right="0.25" top="1.4833333333333301" bottom="0.05" header="0.3" footer="0.3"/>
  <pageSetup orientation="portrait" r:id="rId1"/>
  <headerFooter>
    <oddHeader>&amp;L&amp;G
&amp;C&amp;"-,Bold Italic"&amp;24&amp;K04-008TOTAL CARE&amp;"-,Italic"&amp;14&amp;K0070C0
&amp;"-,Bold"&amp;10&amp;K01+000MANAGED SERVICES SUITE
CONFIGURATOR&amp;RJune 2021 V.2
1500 Central Ave, Columbus, IN 47201
&amp;"-,Bold"812-372-9400</oddHeader>
    <oddFooter>&amp;C&amp;"-,Bold"&amp;KFF0000Choose from one or more Total Care suite features.  Implementation charges apply.</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 Ganus</cp:lastModifiedBy>
  <cp:lastPrinted>2021-05-28T15:48:01Z</cp:lastPrinted>
  <dcterms:created xsi:type="dcterms:W3CDTF">2021-04-30T13:26:29Z</dcterms:created>
  <dcterms:modified xsi:type="dcterms:W3CDTF">2021-05-29T21:13:06Z</dcterms:modified>
</cp:coreProperties>
</file>